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erja\Data BP Batam\"/>
    </mc:Choice>
  </mc:AlternateContent>
  <xr:revisionPtr revIDLastSave="0" documentId="13_ncr:1_{E2C04BF9-AA9E-48D3-8EA0-453B7D23D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ksisting Angkutan TB'23" sheetId="2" r:id="rId1"/>
    <sheet name="Trayek dan jumlah pelanggan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8" i="3" l="1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</calcChain>
</file>

<file path=xl/sharedStrings.xml><?xml version="1.0" encoding="utf-8"?>
<sst xmlns="http://schemas.openxmlformats.org/spreadsheetml/2006/main" count="160" uniqueCount="65">
  <si>
    <t>KORIDOR</t>
  </si>
  <si>
    <t>JUMLAH SEAT</t>
  </si>
  <si>
    <t>SO</t>
  </si>
  <si>
    <t>I</t>
  </si>
  <si>
    <t>SKP - BTC</t>
  </si>
  <si>
    <t>5 BUS</t>
  </si>
  <si>
    <t>II</t>
  </si>
  <si>
    <t>TGU - BTC</t>
  </si>
  <si>
    <t>4 BUS</t>
  </si>
  <si>
    <t>III</t>
  </si>
  <si>
    <t>SKP - JDH</t>
  </si>
  <si>
    <t>6 BUS</t>
  </si>
  <si>
    <t>IV</t>
  </si>
  <si>
    <t>SGL - SKP</t>
  </si>
  <si>
    <t>V</t>
  </si>
  <si>
    <t>JDH - BTC</t>
  </si>
  <si>
    <t>2 BUS</t>
  </si>
  <si>
    <t>VI</t>
  </si>
  <si>
    <t>TJP - BTC</t>
  </si>
  <si>
    <t>VII</t>
  </si>
  <si>
    <t>NGS - BTC</t>
  </si>
  <si>
    <t>VIII</t>
  </si>
  <si>
    <t>PGR - JDH</t>
  </si>
  <si>
    <t>Koridor</t>
  </si>
  <si>
    <t>Headway</t>
  </si>
  <si>
    <t>No</t>
  </si>
  <si>
    <t>Sekupang - Batam Centre</t>
  </si>
  <si>
    <t>Sekupang - Jodoh</t>
  </si>
  <si>
    <t>Tg.Uncang - Batam Centre</t>
  </si>
  <si>
    <t>Sagulung - Sekupang</t>
  </si>
  <si>
    <t>Jodoh - Batam Centre</t>
  </si>
  <si>
    <t>Tg.Piayu - Batam Centre</t>
  </si>
  <si>
    <t>Nongsa - Batam Centre</t>
  </si>
  <si>
    <t>Punggur - Jodoh</t>
  </si>
  <si>
    <t>Punggur - Nongsa</t>
  </si>
  <si>
    <t>LoadFactor</t>
  </si>
  <si>
    <t>DATA PENUMPANG TRANS BATAM TAHUN 2020-2024</t>
  </si>
  <si>
    <r>
      <rPr>
        <b/>
        <sz val="11"/>
        <color rgb="FFFFFFFF"/>
        <rFont val="Trebuchet MS"/>
        <family val="2"/>
      </rPr>
      <t>NO</t>
    </r>
  </si>
  <si>
    <t>TAHUN 2020</t>
  </si>
  <si>
    <t>TAHUN 2021</t>
  </si>
  <si>
    <t>TAHUN 2022</t>
  </si>
  <si>
    <t>TAHUN 2023</t>
  </si>
  <si>
    <t>TAHUN 2024</t>
  </si>
  <si>
    <t>SEKUPANG - BATAM CENTRE</t>
  </si>
  <si>
    <t>TANJUNG UNCANG - BATAM CENTRE</t>
  </si>
  <si>
    <t>SEKUPANG - JODOH</t>
  </si>
  <si>
    <t>SAGULUNG - SEKUPANG</t>
  </si>
  <si>
    <t xml:space="preserve">JODOH - BATAM CENTRE </t>
  </si>
  <si>
    <t>TANJUNG PIAYU - BATAM CENTRE</t>
  </si>
  <si>
    <t xml:space="preserve">NONGSA - BATAM CENTRE </t>
  </si>
  <si>
    <t>PUNGGUR - JODOH</t>
  </si>
  <si>
    <t>PUNGGUR - NONGSA</t>
  </si>
  <si>
    <t>ALOKASI BUS TRANS BATAM 2024</t>
  </si>
  <si>
    <t>IX</t>
  </si>
  <si>
    <t>PGR-NGS</t>
  </si>
  <si>
    <t>60 menit</t>
  </si>
  <si>
    <t>10 - 30 Menit</t>
  </si>
  <si>
    <t>15 -  30 Menit</t>
  </si>
  <si>
    <t>30 - 40 Menit</t>
  </si>
  <si>
    <t>30 - 60 Menit</t>
  </si>
  <si>
    <t>20 - 40 Menit</t>
  </si>
  <si>
    <t>ALOKASI BUS TRANS BATAM 2023</t>
  </si>
  <si>
    <t>ALOKASI BUS TRANS BATAM 2025</t>
  </si>
  <si>
    <t>ALOKASI BUS TRANS BATAM 2026</t>
  </si>
  <si>
    <t>3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</si>
</sst>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rebuchet MS"/>
      <family val="2"/>
    </font>
    <font>
      <b/>
      <sz val="11"/>
      <color rgb="FFFFFFFF"/>
      <name val="Trebuchet MS"/>
      <family val="2"/>
    </font>
    <font>
      <sz val="11"/>
      <color rgb="FFFFFFFF"/>
      <name val="Trebuchet MS"/>
      <family val="2"/>
    </font>
    <font>
      <sz val="11"/>
      <color rgb="FF000000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/>
    <xf numFmtId="0" fontId="0" fillId="0" borderId="0" xfId="0" applyBorder="1"/>
    <xf numFmtId="165" fontId="3" fillId="0" borderId="0" xfId="1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2" borderId="15" xfId="0" applyFill="1" applyBorder="1"/>
    <xf numFmtId="0" fontId="0" fillId="2" borderId="3" xfId="0" applyFill="1" applyBorder="1"/>
    <xf numFmtId="0" fontId="0" fillId="4" borderId="11" xfId="0" applyFill="1" applyBorder="1"/>
    <xf numFmtId="0" fontId="0" fillId="4" borderId="1" xfId="0" applyFill="1" applyBorder="1"/>
    <xf numFmtId="0" fontId="0" fillId="5" borderId="11" xfId="0" applyFill="1" applyBorder="1"/>
    <xf numFmtId="0" fontId="0" fillId="5" borderId="1" xfId="0" applyFill="1" applyBorder="1"/>
    <xf numFmtId="0" fontId="0" fillId="3" borderId="11" xfId="0" applyFill="1" applyBorder="1"/>
    <xf numFmtId="0" fontId="0" fillId="3" borderId="1" xfId="0" applyFill="1" applyBorder="1"/>
    <xf numFmtId="0" fontId="0" fillId="6" borderId="11" xfId="0" applyFill="1" applyBorder="1"/>
    <xf numFmtId="0" fontId="0" fillId="6" borderId="1" xfId="0" applyFill="1" applyBorder="1"/>
    <xf numFmtId="0" fontId="0" fillId="7" borderId="11" xfId="0" applyFill="1" applyBorder="1"/>
    <xf numFmtId="0" fontId="0" fillId="7" borderId="1" xfId="0" applyFill="1" applyBorder="1"/>
    <xf numFmtId="0" fontId="0" fillId="8" borderId="11" xfId="0" applyFill="1" applyBorder="1"/>
    <xf numFmtId="0" fontId="0" fillId="8" borderId="1" xfId="0" applyFill="1" applyBorder="1"/>
    <xf numFmtId="0" fontId="0" fillId="9" borderId="11" xfId="0" applyFill="1" applyBorder="1"/>
    <xf numFmtId="0" fontId="0" fillId="9" borderId="1" xfId="0" applyFill="1" applyBorder="1"/>
    <xf numFmtId="0" fontId="6" fillId="10" borderId="13" xfId="0" applyFont="1" applyFill="1" applyBorder="1"/>
    <xf numFmtId="0" fontId="6" fillId="10" borderId="4" xfId="0" applyFont="1" applyFill="1" applyBorder="1"/>
    <xf numFmtId="165" fontId="12" fillId="0" borderId="1" xfId="1" applyNumberFormat="1" applyFont="1" applyFill="1" applyBorder="1" applyAlignment="1">
      <alignment vertical="center" shrinkToFit="1"/>
    </xf>
    <xf numFmtId="165" fontId="13" fillId="0" borderId="1" xfId="0" applyNumberFormat="1" applyFont="1" applyFill="1" applyBorder="1"/>
    <xf numFmtId="165" fontId="12" fillId="6" borderId="1" xfId="1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1" fontId="11" fillId="11" borderId="1" xfId="0" applyNumberFormat="1" applyFont="1" applyFill="1" applyBorder="1" applyAlignment="1">
      <alignment horizontal="center" vertical="center" shrinkToFit="1"/>
    </xf>
    <xf numFmtId="1" fontId="14" fillId="6" borderId="1" xfId="0" applyNumberFormat="1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0" xfId="0" applyFont="1" applyBorder="1"/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9" fontId="0" fillId="0" borderId="16" xfId="0" applyNumberFormat="1" applyFill="1" applyBorder="1" applyAlignment="1">
      <alignment horizontal="center"/>
    </xf>
    <xf numFmtId="9" fontId="0" fillId="0" borderId="12" xfId="0" applyNumberFormat="1" applyFill="1" applyBorder="1" applyAlignment="1">
      <alignment horizontal="center"/>
    </xf>
    <xf numFmtId="9" fontId="8" fillId="0" borderId="14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9524</xdr:rowOff>
    </xdr:from>
    <xdr:to>
      <xdr:col>7</xdr:col>
      <xdr:colOff>676275</xdr:colOff>
      <xdr:row>41</xdr:row>
      <xdr:rowOff>40979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" t="9926" r="39902" b="4657"/>
        <a:stretch/>
      </xdr:blipFill>
      <xdr:spPr>
        <a:xfrm>
          <a:off x="28574" y="9524"/>
          <a:ext cx="6705601" cy="784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1"/>
  <sheetViews>
    <sheetView showGridLines="0" tabSelected="1" zoomScale="60" zoomScaleNormal="60" workbookViewId="0">
      <selection activeCell="H7" sqref="H7:H13"/>
    </sheetView>
  </sheetViews>
  <sheetFormatPr defaultColWidth="9" defaultRowHeight="15" x14ac:dyDescent="0.25"/>
  <cols>
    <col min="2" max="2" width="5.7109375" customWidth="1"/>
    <col min="3" max="3" width="34.5703125" customWidth="1"/>
    <col min="4" max="4" width="17" customWidth="1"/>
    <col min="5" max="5" width="24.85546875" customWidth="1"/>
    <col min="8" max="8" width="29.7109375" customWidth="1"/>
    <col min="9" max="9" width="19.7109375" customWidth="1"/>
    <col min="10" max="10" width="24.7109375" customWidth="1"/>
    <col min="12" max="12" width="6.140625" bestFit="1" customWidth="1"/>
    <col min="13" max="13" width="27.5703125" customWidth="1"/>
    <col min="14" max="14" width="26" customWidth="1"/>
    <col min="15" max="15" width="25.28515625" customWidth="1"/>
    <col min="18" max="18" width="24.7109375" customWidth="1"/>
    <col min="19" max="19" width="24.28515625" customWidth="1"/>
    <col min="20" max="20" width="26.140625" customWidth="1"/>
  </cols>
  <sheetData>
    <row r="2" spans="2:20" ht="30" x14ac:dyDescent="0.4">
      <c r="B2" s="57" t="s">
        <v>61</v>
      </c>
      <c r="C2" s="57"/>
      <c r="D2" s="57"/>
      <c r="E2" s="57"/>
      <c r="G2" s="57" t="s">
        <v>52</v>
      </c>
      <c r="H2" s="57"/>
      <c r="I2" s="57"/>
      <c r="J2" s="57"/>
      <c r="L2" s="57" t="s">
        <v>62</v>
      </c>
      <c r="M2" s="57"/>
      <c r="N2" s="57"/>
      <c r="O2" s="57"/>
      <c r="Q2" s="57" t="s">
        <v>63</v>
      </c>
      <c r="R2" s="57"/>
      <c r="S2" s="57"/>
      <c r="T2" s="57"/>
    </row>
    <row r="3" spans="2:20" ht="15.75" thickBot="1" x14ac:dyDescent="0.3"/>
    <row r="4" spans="2:20" s="1" customFormat="1" ht="29.25" customHeight="1" x14ac:dyDescent="0.35">
      <c r="B4" s="58" t="s">
        <v>0</v>
      </c>
      <c r="C4" s="59"/>
      <c r="D4" s="62" t="s">
        <v>2</v>
      </c>
      <c r="E4" s="64" t="s">
        <v>1</v>
      </c>
      <c r="G4" s="58" t="s">
        <v>0</v>
      </c>
      <c r="H4" s="59"/>
      <c r="I4" s="62" t="s">
        <v>2</v>
      </c>
      <c r="J4" s="64" t="s">
        <v>1</v>
      </c>
      <c r="L4" s="58" t="s">
        <v>0</v>
      </c>
      <c r="M4" s="59"/>
      <c r="N4" s="62" t="s">
        <v>2</v>
      </c>
      <c r="O4" s="64" t="s">
        <v>1</v>
      </c>
      <c r="Q4" s="58" t="s">
        <v>0</v>
      </c>
      <c r="R4" s="59"/>
      <c r="S4" s="62" t="s">
        <v>2</v>
      </c>
      <c r="T4" s="64" t="s">
        <v>1</v>
      </c>
    </row>
    <row r="5" spans="2:20" s="1" customFormat="1" ht="29.25" customHeight="1" thickBot="1" x14ac:dyDescent="0.4">
      <c r="B5" s="60"/>
      <c r="C5" s="61"/>
      <c r="D5" s="63"/>
      <c r="E5" s="65"/>
      <c r="G5" s="60"/>
      <c r="H5" s="61"/>
      <c r="I5" s="63"/>
      <c r="J5" s="65"/>
      <c r="L5" s="60"/>
      <c r="M5" s="61"/>
      <c r="N5" s="63"/>
      <c r="O5" s="65"/>
      <c r="Q5" s="60"/>
      <c r="R5" s="61"/>
      <c r="S5" s="63"/>
      <c r="T5" s="65"/>
    </row>
    <row r="6" spans="2:20" s="2" customFormat="1" ht="29.25" customHeight="1" thickBot="1" x14ac:dyDescent="0.3">
      <c r="B6" s="40">
        <v>1</v>
      </c>
      <c r="C6" s="41">
        <v>2</v>
      </c>
      <c r="D6" s="41">
        <v>3</v>
      </c>
      <c r="E6" s="42">
        <v>8</v>
      </c>
      <c r="G6" s="40">
        <v>1</v>
      </c>
      <c r="H6" s="41">
        <v>2</v>
      </c>
      <c r="I6" s="41">
        <v>3</v>
      </c>
      <c r="J6" s="42">
        <v>8</v>
      </c>
      <c r="L6" s="40">
        <v>1</v>
      </c>
      <c r="M6" s="41">
        <v>2</v>
      </c>
      <c r="N6" s="41">
        <v>3</v>
      </c>
      <c r="O6" s="42">
        <v>8</v>
      </c>
      <c r="Q6" s="40">
        <v>1</v>
      </c>
      <c r="R6" s="41">
        <v>2</v>
      </c>
      <c r="S6" s="41">
        <v>3</v>
      </c>
      <c r="T6" s="42">
        <v>8</v>
      </c>
    </row>
    <row r="7" spans="2:20" s="1" customFormat="1" ht="29.25" customHeight="1" x14ac:dyDescent="0.35">
      <c r="B7" s="66" t="s">
        <v>3</v>
      </c>
      <c r="C7" s="53" t="s">
        <v>4</v>
      </c>
      <c r="D7" s="53" t="s">
        <v>5</v>
      </c>
      <c r="E7" s="35">
        <v>35</v>
      </c>
      <c r="G7" s="66" t="s">
        <v>3</v>
      </c>
      <c r="H7" s="53" t="s">
        <v>4</v>
      </c>
      <c r="I7" s="53" t="s">
        <v>11</v>
      </c>
      <c r="J7" s="35">
        <v>35</v>
      </c>
      <c r="L7" s="66" t="s">
        <v>3</v>
      </c>
      <c r="M7" s="53" t="s">
        <v>4</v>
      </c>
      <c r="N7" s="53" t="s">
        <v>11</v>
      </c>
      <c r="O7" s="35">
        <v>35</v>
      </c>
      <c r="Q7" s="66" t="s">
        <v>3</v>
      </c>
      <c r="R7" s="53" t="s">
        <v>4</v>
      </c>
      <c r="S7" s="53" t="s">
        <v>11</v>
      </c>
      <c r="T7" s="35">
        <v>35</v>
      </c>
    </row>
    <row r="8" spans="2:20" s="1" customFormat="1" ht="29.25" customHeight="1" x14ac:dyDescent="0.35">
      <c r="B8" s="67"/>
      <c r="C8" s="69"/>
      <c r="D8" s="69"/>
      <c r="E8" s="36">
        <v>35</v>
      </c>
      <c r="G8" s="67"/>
      <c r="H8" s="69"/>
      <c r="I8" s="69"/>
      <c r="J8" s="36">
        <v>35</v>
      </c>
      <c r="L8" s="67"/>
      <c r="M8" s="69"/>
      <c r="N8" s="69"/>
      <c r="O8" s="36">
        <v>35</v>
      </c>
      <c r="Q8" s="67"/>
      <c r="R8" s="69"/>
      <c r="S8" s="69"/>
      <c r="T8" s="36">
        <v>35</v>
      </c>
    </row>
    <row r="9" spans="2:20" s="1" customFormat="1" ht="29.25" customHeight="1" x14ac:dyDescent="0.35">
      <c r="B9" s="67"/>
      <c r="C9" s="69"/>
      <c r="D9" s="69"/>
      <c r="E9" s="36">
        <v>35</v>
      </c>
      <c r="G9" s="67"/>
      <c r="H9" s="69"/>
      <c r="I9" s="69"/>
      <c r="J9" s="36">
        <v>35</v>
      </c>
      <c r="L9" s="67"/>
      <c r="M9" s="69"/>
      <c r="N9" s="69"/>
      <c r="O9" s="36">
        <v>35</v>
      </c>
      <c r="Q9" s="67"/>
      <c r="R9" s="69"/>
      <c r="S9" s="69"/>
      <c r="T9" s="36">
        <v>35</v>
      </c>
    </row>
    <row r="10" spans="2:20" s="1" customFormat="1" ht="29.25" customHeight="1" thickBot="1" x14ac:dyDescent="0.4">
      <c r="B10" s="67"/>
      <c r="C10" s="69"/>
      <c r="D10" s="69"/>
      <c r="E10" s="36">
        <v>35</v>
      </c>
      <c r="G10" s="67"/>
      <c r="H10" s="69"/>
      <c r="I10" s="69"/>
      <c r="J10" s="36">
        <v>35</v>
      </c>
      <c r="L10" s="67"/>
      <c r="M10" s="69"/>
      <c r="N10" s="69"/>
      <c r="O10" s="36">
        <v>35</v>
      </c>
      <c r="Q10" s="67"/>
      <c r="R10" s="69"/>
      <c r="S10" s="69"/>
      <c r="T10" s="36">
        <v>35</v>
      </c>
    </row>
    <row r="11" spans="2:20" s="1" customFormat="1" ht="29.25" customHeight="1" thickBot="1" x14ac:dyDescent="0.4">
      <c r="B11" s="67"/>
      <c r="C11" s="69"/>
      <c r="D11" s="69"/>
      <c r="E11" s="36">
        <v>35</v>
      </c>
      <c r="G11" s="67"/>
      <c r="H11" s="69"/>
      <c r="I11" s="69"/>
      <c r="J11" s="36">
        <v>35</v>
      </c>
      <c r="K11" s="43"/>
      <c r="L11" s="67"/>
      <c r="M11" s="69"/>
      <c r="N11" s="69"/>
      <c r="O11" s="36">
        <v>35</v>
      </c>
      <c r="Q11" s="67"/>
      <c r="R11" s="69"/>
      <c r="S11" s="69"/>
      <c r="T11" s="36">
        <v>35</v>
      </c>
    </row>
    <row r="12" spans="2:20" s="1" customFormat="1" ht="29.25" customHeight="1" x14ac:dyDescent="0.35">
      <c r="B12" s="67"/>
      <c r="C12" s="69"/>
      <c r="D12" s="69"/>
      <c r="E12" s="36">
        <v>35</v>
      </c>
      <c r="G12" s="67"/>
      <c r="H12" s="69"/>
      <c r="I12" s="69"/>
      <c r="J12" s="36">
        <v>35</v>
      </c>
      <c r="L12" s="67"/>
      <c r="M12" s="69"/>
      <c r="N12" s="69"/>
      <c r="O12" s="36">
        <v>35</v>
      </c>
      <c r="Q12" s="67"/>
      <c r="R12" s="69"/>
      <c r="S12" s="69"/>
      <c r="T12" s="36">
        <v>35</v>
      </c>
    </row>
    <row r="13" spans="2:20" s="1" customFormat="1" ht="29.25" customHeight="1" thickBot="1" x14ac:dyDescent="0.4">
      <c r="B13" s="68"/>
      <c r="C13" s="54"/>
      <c r="D13" s="54"/>
      <c r="E13" s="37">
        <v>35</v>
      </c>
      <c r="G13" s="68"/>
      <c r="H13" s="54"/>
      <c r="I13" s="54"/>
      <c r="J13" s="37">
        <v>35</v>
      </c>
      <c r="L13" s="68"/>
      <c r="M13" s="54"/>
      <c r="N13" s="54"/>
      <c r="O13" s="37">
        <v>35</v>
      </c>
      <c r="Q13" s="68"/>
      <c r="R13" s="54"/>
      <c r="S13" s="54"/>
      <c r="T13" s="37">
        <v>35</v>
      </c>
    </row>
    <row r="14" spans="2:20" s="1" customFormat="1" ht="29.25" customHeight="1" x14ac:dyDescent="0.35">
      <c r="B14" s="66" t="s">
        <v>6</v>
      </c>
      <c r="C14" s="53" t="s">
        <v>7</v>
      </c>
      <c r="D14" s="53" t="s">
        <v>8</v>
      </c>
      <c r="E14" s="35">
        <v>35</v>
      </c>
      <c r="G14" s="66" t="s">
        <v>6</v>
      </c>
      <c r="H14" s="53" t="s">
        <v>7</v>
      </c>
      <c r="I14" s="53" t="s">
        <v>11</v>
      </c>
      <c r="J14" s="35">
        <v>35</v>
      </c>
      <c r="L14" s="66" t="s">
        <v>6</v>
      </c>
      <c r="M14" s="53" t="s">
        <v>7</v>
      </c>
      <c r="N14" s="53" t="s">
        <v>11</v>
      </c>
      <c r="O14" s="35">
        <v>35</v>
      </c>
      <c r="Q14" s="66" t="s">
        <v>6</v>
      </c>
      <c r="R14" s="53" t="s">
        <v>7</v>
      </c>
      <c r="S14" s="53" t="s">
        <v>11</v>
      </c>
      <c r="T14" s="35">
        <v>35</v>
      </c>
    </row>
    <row r="15" spans="2:20" s="1" customFormat="1" ht="29.25" customHeight="1" x14ac:dyDescent="0.35">
      <c r="B15" s="67"/>
      <c r="C15" s="69"/>
      <c r="D15" s="69"/>
      <c r="E15" s="36">
        <v>35</v>
      </c>
      <c r="G15" s="67"/>
      <c r="H15" s="69"/>
      <c r="I15" s="69"/>
      <c r="J15" s="36">
        <v>35</v>
      </c>
      <c r="L15" s="67"/>
      <c r="M15" s="69"/>
      <c r="N15" s="69"/>
      <c r="O15" s="36">
        <v>35</v>
      </c>
      <c r="Q15" s="67"/>
      <c r="R15" s="69"/>
      <c r="S15" s="69"/>
      <c r="T15" s="36">
        <v>35</v>
      </c>
    </row>
    <row r="16" spans="2:20" s="1" customFormat="1" ht="29.25" customHeight="1" x14ac:dyDescent="0.35">
      <c r="B16" s="67"/>
      <c r="C16" s="69"/>
      <c r="D16" s="69"/>
      <c r="E16" s="36">
        <v>35</v>
      </c>
      <c r="G16" s="67"/>
      <c r="H16" s="69"/>
      <c r="I16" s="69"/>
      <c r="J16" s="36">
        <v>35</v>
      </c>
      <c r="L16" s="67"/>
      <c r="M16" s="69"/>
      <c r="N16" s="69"/>
      <c r="O16" s="36">
        <v>35</v>
      </c>
      <c r="Q16" s="67"/>
      <c r="R16" s="69"/>
      <c r="S16" s="69"/>
      <c r="T16" s="36">
        <v>35</v>
      </c>
    </row>
    <row r="17" spans="2:20" s="1" customFormat="1" ht="29.25" customHeight="1" x14ac:dyDescent="0.35">
      <c r="B17" s="67"/>
      <c r="C17" s="69"/>
      <c r="D17" s="69"/>
      <c r="E17" s="36">
        <v>35</v>
      </c>
      <c r="G17" s="67"/>
      <c r="H17" s="69"/>
      <c r="I17" s="69"/>
      <c r="J17" s="36">
        <v>35</v>
      </c>
      <c r="L17" s="67"/>
      <c r="M17" s="69"/>
      <c r="N17" s="69"/>
      <c r="O17" s="36">
        <v>35</v>
      </c>
      <c r="Q17" s="67"/>
      <c r="R17" s="69"/>
      <c r="S17" s="69"/>
      <c r="T17" s="36">
        <v>35</v>
      </c>
    </row>
    <row r="18" spans="2:20" s="1" customFormat="1" ht="29.25" customHeight="1" x14ac:dyDescent="0.35">
      <c r="B18" s="67"/>
      <c r="C18" s="69"/>
      <c r="D18" s="69"/>
      <c r="E18" s="36">
        <v>35</v>
      </c>
      <c r="G18" s="67"/>
      <c r="H18" s="69"/>
      <c r="I18" s="69"/>
      <c r="J18" s="36">
        <v>35</v>
      </c>
      <c r="L18" s="67"/>
      <c r="M18" s="69"/>
      <c r="N18" s="69"/>
      <c r="O18" s="36">
        <v>35</v>
      </c>
      <c r="Q18" s="67"/>
      <c r="R18" s="69"/>
      <c r="S18" s="69"/>
      <c r="T18" s="36">
        <v>35</v>
      </c>
    </row>
    <row r="19" spans="2:20" s="1" customFormat="1" ht="29.25" customHeight="1" thickBot="1" x14ac:dyDescent="0.4">
      <c r="B19" s="68"/>
      <c r="C19" s="54"/>
      <c r="D19" s="54"/>
      <c r="E19" s="37">
        <v>35</v>
      </c>
      <c r="G19" s="68"/>
      <c r="H19" s="54"/>
      <c r="I19" s="54"/>
      <c r="J19" s="37">
        <v>35</v>
      </c>
      <c r="L19" s="68"/>
      <c r="M19" s="54"/>
      <c r="N19" s="54"/>
      <c r="O19" s="37">
        <v>35</v>
      </c>
      <c r="Q19" s="68"/>
      <c r="R19" s="54"/>
      <c r="S19" s="54"/>
      <c r="T19" s="37">
        <v>35</v>
      </c>
    </row>
    <row r="20" spans="2:20" s="1" customFormat="1" ht="29.25" customHeight="1" x14ac:dyDescent="0.35">
      <c r="B20" s="66" t="s">
        <v>9</v>
      </c>
      <c r="C20" s="53" t="s">
        <v>10</v>
      </c>
      <c r="D20" s="53" t="s">
        <v>5</v>
      </c>
      <c r="E20" s="35">
        <v>35</v>
      </c>
      <c r="G20" s="66" t="s">
        <v>9</v>
      </c>
      <c r="H20" s="53" t="s">
        <v>10</v>
      </c>
      <c r="I20" s="53" t="s">
        <v>11</v>
      </c>
      <c r="J20" s="35">
        <v>35</v>
      </c>
      <c r="L20" s="66" t="s">
        <v>9</v>
      </c>
      <c r="M20" s="53" t="s">
        <v>10</v>
      </c>
      <c r="N20" s="53" t="s">
        <v>11</v>
      </c>
      <c r="O20" s="35">
        <v>35</v>
      </c>
      <c r="Q20" s="66" t="s">
        <v>9</v>
      </c>
      <c r="R20" s="53" t="s">
        <v>10</v>
      </c>
      <c r="S20" s="53" t="s">
        <v>11</v>
      </c>
      <c r="T20" s="35">
        <v>35</v>
      </c>
    </row>
    <row r="21" spans="2:20" s="1" customFormat="1" ht="29.25" customHeight="1" x14ac:dyDescent="0.35">
      <c r="B21" s="67"/>
      <c r="C21" s="69"/>
      <c r="D21" s="69"/>
      <c r="E21" s="36">
        <v>35</v>
      </c>
      <c r="G21" s="67"/>
      <c r="H21" s="69"/>
      <c r="I21" s="69"/>
      <c r="J21" s="36">
        <v>35</v>
      </c>
      <c r="L21" s="67"/>
      <c r="M21" s="69"/>
      <c r="N21" s="69"/>
      <c r="O21" s="36">
        <v>35</v>
      </c>
      <c r="Q21" s="67"/>
      <c r="R21" s="69"/>
      <c r="S21" s="69"/>
      <c r="T21" s="36">
        <v>35</v>
      </c>
    </row>
    <row r="22" spans="2:20" s="1" customFormat="1" ht="29.25" customHeight="1" x14ac:dyDescent="0.35">
      <c r="B22" s="67"/>
      <c r="C22" s="69"/>
      <c r="D22" s="69"/>
      <c r="E22" s="36">
        <v>35</v>
      </c>
      <c r="G22" s="67"/>
      <c r="H22" s="69"/>
      <c r="I22" s="69"/>
      <c r="J22" s="36">
        <v>35</v>
      </c>
      <c r="L22" s="67"/>
      <c r="M22" s="69"/>
      <c r="N22" s="69"/>
      <c r="O22" s="36">
        <v>35</v>
      </c>
      <c r="Q22" s="67"/>
      <c r="R22" s="69"/>
      <c r="S22" s="69"/>
      <c r="T22" s="36">
        <v>35</v>
      </c>
    </row>
    <row r="23" spans="2:20" s="1" customFormat="1" ht="29.25" customHeight="1" x14ac:dyDescent="0.35">
      <c r="B23" s="67"/>
      <c r="C23" s="69"/>
      <c r="D23" s="69"/>
      <c r="E23" s="36">
        <v>35</v>
      </c>
      <c r="G23" s="67"/>
      <c r="H23" s="69"/>
      <c r="I23" s="69"/>
      <c r="J23" s="36">
        <v>35</v>
      </c>
      <c r="L23" s="67"/>
      <c r="M23" s="69"/>
      <c r="N23" s="69"/>
      <c r="O23" s="36">
        <v>35</v>
      </c>
      <c r="Q23" s="67"/>
      <c r="R23" s="69"/>
      <c r="S23" s="69"/>
      <c r="T23" s="36">
        <v>35</v>
      </c>
    </row>
    <row r="24" spans="2:20" s="1" customFormat="1" ht="29.25" customHeight="1" x14ac:dyDescent="0.35">
      <c r="B24" s="67"/>
      <c r="C24" s="69"/>
      <c r="D24" s="69"/>
      <c r="E24" s="36">
        <v>35</v>
      </c>
      <c r="G24" s="67"/>
      <c r="H24" s="69"/>
      <c r="I24" s="69"/>
      <c r="J24" s="36">
        <v>35</v>
      </c>
      <c r="L24" s="67"/>
      <c r="M24" s="69"/>
      <c r="N24" s="69"/>
      <c r="O24" s="36">
        <v>35</v>
      </c>
      <c r="Q24" s="67"/>
      <c r="R24" s="69"/>
      <c r="S24" s="69"/>
      <c r="T24" s="36">
        <v>35</v>
      </c>
    </row>
    <row r="25" spans="2:20" s="1" customFormat="1" ht="29.25" customHeight="1" x14ac:dyDescent="0.35">
      <c r="B25" s="67"/>
      <c r="C25" s="69"/>
      <c r="D25" s="69"/>
      <c r="E25" s="36">
        <v>35</v>
      </c>
      <c r="G25" s="67"/>
      <c r="H25" s="69"/>
      <c r="I25" s="69"/>
      <c r="J25" s="36">
        <v>35</v>
      </c>
      <c r="L25" s="67"/>
      <c r="M25" s="69"/>
      <c r="N25" s="69"/>
      <c r="O25" s="36">
        <v>35</v>
      </c>
      <c r="Q25" s="67"/>
      <c r="R25" s="69"/>
      <c r="S25" s="69"/>
      <c r="T25" s="36">
        <v>35</v>
      </c>
    </row>
    <row r="26" spans="2:20" s="1" customFormat="1" ht="29.25" customHeight="1" thickBot="1" x14ac:dyDescent="0.4">
      <c r="B26" s="68"/>
      <c r="C26" s="54"/>
      <c r="D26" s="54"/>
      <c r="E26" s="37">
        <v>35</v>
      </c>
      <c r="G26" s="68"/>
      <c r="H26" s="54"/>
      <c r="I26" s="54"/>
      <c r="J26" s="37">
        <v>35</v>
      </c>
      <c r="L26" s="68"/>
      <c r="M26" s="54"/>
      <c r="N26" s="54"/>
      <c r="O26" s="37">
        <v>35</v>
      </c>
      <c r="Q26" s="68"/>
      <c r="R26" s="54"/>
      <c r="S26" s="54"/>
      <c r="T26" s="37">
        <v>35</v>
      </c>
    </row>
    <row r="27" spans="2:20" s="1" customFormat="1" ht="29.25" customHeight="1" x14ac:dyDescent="0.35">
      <c r="B27" s="66" t="s">
        <v>12</v>
      </c>
      <c r="C27" s="53" t="s">
        <v>13</v>
      </c>
      <c r="D27" s="53" t="s">
        <v>8</v>
      </c>
      <c r="E27" s="35">
        <v>35</v>
      </c>
      <c r="G27" s="66" t="s">
        <v>12</v>
      </c>
      <c r="H27" s="53" t="s">
        <v>13</v>
      </c>
      <c r="I27" s="53" t="s">
        <v>8</v>
      </c>
      <c r="J27" s="35">
        <v>35</v>
      </c>
      <c r="L27" s="66" t="s">
        <v>12</v>
      </c>
      <c r="M27" s="53" t="s">
        <v>13</v>
      </c>
      <c r="N27" s="53" t="s">
        <v>8</v>
      </c>
      <c r="O27" s="35">
        <v>35</v>
      </c>
      <c r="Q27" s="66" t="s">
        <v>12</v>
      </c>
      <c r="R27" s="53" t="s">
        <v>13</v>
      </c>
      <c r="S27" s="53" t="s">
        <v>8</v>
      </c>
      <c r="T27" s="35">
        <v>35</v>
      </c>
    </row>
    <row r="28" spans="2:20" s="1" customFormat="1" ht="29.25" customHeight="1" x14ac:dyDescent="0.35">
      <c r="B28" s="67"/>
      <c r="C28" s="69"/>
      <c r="D28" s="69"/>
      <c r="E28" s="36">
        <v>35</v>
      </c>
      <c r="G28" s="67"/>
      <c r="H28" s="69"/>
      <c r="I28" s="69"/>
      <c r="J28" s="36">
        <v>35</v>
      </c>
      <c r="L28" s="67"/>
      <c r="M28" s="69"/>
      <c r="N28" s="69"/>
      <c r="O28" s="36">
        <v>35</v>
      </c>
      <c r="Q28" s="67"/>
      <c r="R28" s="69"/>
      <c r="S28" s="69"/>
      <c r="T28" s="36">
        <v>35</v>
      </c>
    </row>
    <row r="29" spans="2:20" s="1" customFormat="1" ht="29.25" customHeight="1" x14ac:dyDescent="0.35">
      <c r="B29" s="67"/>
      <c r="C29" s="69"/>
      <c r="D29" s="69"/>
      <c r="E29" s="36">
        <v>35</v>
      </c>
      <c r="G29" s="67"/>
      <c r="H29" s="69"/>
      <c r="I29" s="69"/>
      <c r="J29" s="36">
        <v>35</v>
      </c>
      <c r="L29" s="67"/>
      <c r="M29" s="69"/>
      <c r="N29" s="69"/>
      <c r="O29" s="36">
        <v>35</v>
      </c>
      <c r="Q29" s="67"/>
      <c r="R29" s="69"/>
      <c r="S29" s="69"/>
      <c r="T29" s="36">
        <v>35</v>
      </c>
    </row>
    <row r="30" spans="2:20" s="1" customFormat="1" ht="29.25" customHeight="1" thickBot="1" x14ac:dyDescent="0.4">
      <c r="B30" s="68"/>
      <c r="C30" s="54"/>
      <c r="D30" s="54"/>
      <c r="E30" s="37">
        <v>35</v>
      </c>
      <c r="G30" s="68"/>
      <c r="H30" s="54"/>
      <c r="I30" s="54"/>
      <c r="J30" s="37">
        <v>35</v>
      </c>
      <c r="L30" s="68"/>
      <c r="M30" s="54"/>
      <c r="N30" s="54"/>
      <c r="O30" s="37">
        <v>35</v>
      </c>
      <c r="Q30" s="68"/>
      <c r="R30" s="54"/>
      <c r="S30" s="54"/>
      <c r="T30" s="37">
        <v>35</v>
      </c>
    </row>
    <row r="31" spans="2:20" s="1" customFormat="1" ht="29.25" customHeight="1" x14ac:dyDescent="0.35">
      <c r="B31" s="49" t="s">
        <v>14</v>
      </c>
      <c r="C31" s="51" t="s">
        <v>15</v>
      </c>
      <c r="D31" s="53" t="s">
        <v>16</v>
      </c>
      <c r="E31" s="35">
        <v>35</v>
      </c>
      <c r="G31" s="49" t="s">
        <v>14</v>
      </c>
      <c r="H31" s="51" t="s">
        <v>15</v>
      </c>
      <c r="I31" s="53" t="s">
        <v>16</v>
      </c>
      <c r="J31" s="35">
        <v>35</v>
      </c>
      <c r="L31" s="49" t="s">
        <v>14</v>
      </c>
      <c r="M31" s="51" t="s">
        <v>15</v>
      </c>
      <c r="N31" s="53" t="s">
        <v>16</v>
      </c>
      <c r="O31" s="35">
        <v>35</v>
      </c>
      <c r="Q31" s="49" t="s">
        <v>14</v>
      </c>
      <c r="R31" s="51" t="s">
        <v>15</v>
      </c>
      <c r="S31" s="53" t="s">
        <v>16</v>
      </c>
      <c r="T31" s="35">
        <v>35</v>
      </c>
    </row>
    <row r="32" spans="2:20" s="1" customFormat="1" ht="29.25" customHeight="1" thickBot="1" x14ac:dyDescent="0.4">
      <c r="B32" s="50"/>
      <c r="C32" s="52"/>
      <c r="D32" s="54"/>
      <c r="E32" s="37">
        <v>35</v>
      </c>
      <c r="G32" s="50"/>
      <c r="H32" s="52"/>
      <c r="I32" s="54"/>
      <c r="J32" s="37">
        <v>35</v>
      </c>
      <c r="L32" s="50"/>
      <c r="M32" s="52"/>
      <c r="N32" s="54"/>
      <c r="O32" s="37">
        <v>35</v>
      </c>
      <c r="Q32" s="50"/>
      <c r="R32" s="52"/>
      <c r="S32" s="54"/>
      <c r="T32" s="37">
        <v>35</v>
      </c>
    </row>
    <row r="33" spans="2:20" s="1" customFormat="1" ht="29.25" customHeight="1" x14ac:dyDescent="0.35">
      <c r="B33" s="66" t="s">
        <v>17</v>
      </c>
      <c r="C33" s="53" t="s">
        <v>18</v>
      </c>
      <c r="D33" s="53" t="s">
        <v>8</v>
      </c>
      <c r="E33" s="35">
        <v>35</v>
      </c>
      <c r="G33" s="66" t="s">
        <v>17</v>
      </c>
      <c r="H33" s="53" t="s">
        <v>18</v>
      </c>
      <c r="I33" s="53" t="s">
        <v>8</v>
      </c>
      <c r="J33" s="35">
        <v>35</v>
      </c>
      <c r="L33" s="66" t="s">
        <v>17</v>
      </c>
      <c r="M33" s="53" t="s">
        <v>18</v>
      </c>
      <c r="N33" s="53" t="s">
        <v>8</v>
      </c>
      <c r="O33" s="35">
        <v>35</v>
      </c>
      <c r="Q33" s="66" t="s">
        <v>17</v>
      </c>
      <c r="R33" s="53" t="s">
        <v>18</v>
      </c>
      <c r="S33" s="53" t="s">
        <v>8</v>
      </c>
      <c r="T33" s="35">
        <v>35</v>
      </c>
    </row>
    <row r="34" spans="2:20" s="1" customFormat="1" ht="29.25" customHeight="1" x14ac:dyDescent="0.35">
      <c r="B34" s="67"/>
      <c r="C34" s="69"/>
      <c r="D34" s="69"/>
      <c r="E34" s="36">
        <v>35</v>
      </c>
      <c r="G34" s="67"/>
      <c r="H34" s="69"/>
      <c r="I34" s="69"/>
      <c r="J34" s="36">
        <v>35</v>
      </c>
      <c r="L34" s="67"/>
      <c r="M34" s="69"/>
      <c r="N34" s="69"/>
      <c r="O34" s="36">
        <v>35</v>
      </c>
      <c r="Q34" s="67"/>
      <c r="R34" s="69"/>
      <c r="S34" s="69"/>
      <c r="T34" s="36">
        <v>35</v>
      </c>
    </row>
    <row r="35" spans="2:20" s="1" customFormat="1" ht="29.25" customHeight="1" x14ac:dyDescent="0.35">
      <c r="B35" s="67"/>
      <c r="C35" s="69"/>
      <c r="D35" s="69"/>
      <c r="E35" s="36">
        <v>35</v>
      </c>
      <c r="G35" s="67"/>
      <c r="H35" s="69"/>
      <c r="I35" s="69"/>
      <c r="J35" s="36">
        <v>35</v>
      </c>
      <c r="L35" s="67"/>
      <c r="M35" s="69"/>
      <c r="N35" s="69"/>
      <c r="O35" s="36">
        <v>35</v>
      </c>
      <c r="Q35" s="67"/>
      <c r="R35" s="69"/>
      <c r="S35" s="69"/>
      <c r="T35" s="36">
        <v>35</v>
      </c>
    </row>
    <row r="36" spans="2:20" s="1" customFormat="1" ht="29.25" customHeight="1" thickBot="1" x14ac:dyDescent="0.4">
      <c r="B36" s="68"/>
      <c r="C36" s="54"/>
      <c r="D36" s="54"/>
      <c r="E36" s="37">
        <v>35</v>
      </c>
      <c r="G36" s="68"/>
      <c r="H36" s="54"/>
      <c r="I36" s="54"/>
      <c r="J36" s="37">
        <v>35</v>
      </c>
      <c r="L36" s="68"/>
      <c r="M36" s="54"/>
      <c r="N36" s="54"/>
      <c r="O36" s="37">
        <v>35</v>
      </c>
      <c r="Q36" s="68"/>
      <c r="R36" s="54"/>
      <c r="S36" s="54"/>
      <c r="T36" s="37">
        <v>35</v>
      </c>
    </row>
    <row r="37" spans="2:20" s="1" customFormat="1" ht="29.25" customHeight="1" x14ac:dyDescent="0.35">
      <c r="B37" s="49" t="s">
        <v>19</v>
      </c>
      <c r="C37" s="51" t="s">
        <v>20</v>
      </c>
      <c r="D37" s="51" t="s">
        <v>8</v>
      </c>
      <c r="E37" s="35">
        <v>35</v>
      </c>
      <c r="F37" s="6"/>
      <c r="G37" s="49" t="s">
        <v>19</v>
      </c>
      <c r="H37" s="51" t="s">
        <v>20</v>
      </c>
      <c r="I37" s="51" t="s">
        <v>8</v>
      </c>
      <c r="J37" s="35">
        <v>35</v>
      </c>
      <c r="L37" s="49" t="s">
        <v>19</v>
      </c>
      <c r="M37" s="51" t="s">
        <v>20</v>
      </c>
      <c r="N37" s="51" t="s">
        <v>8</v>
      </c>
      <c r="O37" s="35">
        <v>35</v>
      </c>
      <c r="Q37" s="49" t="s">
        <v>19</v>
      </c>
      <c r="R37" s="51" t="s">
        <v>20</v>
      </c>
      <c r="S37" s="51" t="s">
        <v>8</v>
      </c>
      <c r="T37" s="35">
        <v>35</v>
      </c>
    </row>
    <row r="38" spans="2:20" s="1" customFormat="1" ht="29.25" customHeight="1" x14ac:dyDescent="0.35">
      <c r="B38" s="55"/>
      <c r="C38" s="56"/>
      <c r="D38" s="56"/>
      <c r="E38" s="36">
        <v>35</v>
      </c>
      <c r="F38" s="6"/>
      <c r="G38" s="55"/>
      <c r="H38" s="56"/>
      <c r="I38" s="56"/>
      <c r="J38" s="36">
        <v>35</v>
      </c>
      <c r="L38" s="55"/>
      <c r="M38" s="56"/>
      <c r="N38" s="56"/>
      <c r="O38" s="36">
        <v>35</v>
      </c>
      <c r="Q38" s="55"/>
      <c r="R38" s="56"/>
      <c r="S38" s="56"/>
      <c r="T38" s="36">
        <v>35</v>
      </c>
    </row>
    <row r="39" spans="2:20" s="1" customFormat="1" ht="29.25" customHeight="1" x14ac:dyDescent="0.35">
      <c r="B39" s="55"/>
      <c r="C39" s="56"/>
      <c r="D39" s="56"/>
      <c r="E39" s="36">
        <v>35</v>
      </c>
      <c r="F39" s="6"/>
      <c r="G39" s="55"/>
      <c r="H39" s="56"/>
      <c r="I39" s="56"/>
      <c r="J39" s="36">
        <v>35</v>
      </c>
      <c r="L39" s="55"/>
      <c r="M39" s="56"/>
      <c r="N39" s="56"/>
      <c r="O39" s="36">
        <v>35</v>
      </c>
      <c r="Q39" s="55"/>
      <c r="R39" s="56"/>
      <c r="S39" s="56"/>
      <c r="T39" s="36">
        <v>35</v>
      </c>
    </row>
    <row r="40" spans="2:20" s="1" customFormat="1" ht="29.25" customHeight="1" thickBot="1" x14ac:dyDescent="0.4">
      <c r="B40" s="50"/>
      <c r="C40" s="52"/>
      <c r="D40" s="52"/>
      <c r="E40" s="37">
        <v>35</v>
      </c>
      <c r="F40" s="6"/>
      <c r="G40" s="50"/>
      <c r="H40" s="52"/>
      <c r="I40" s="52"/>
      <c r="J40" s="37">
        <v>35</v>
      </c>
      <c r="L40" s="50"/>
      <c r="M40" s="52"/>
      <c r="N40" s="52"/>
      <c r="O40" s="37">
        <v>35</v>
      </c>
      <c r="Q40" s="50"/>
      <c r="R40" s="52"/>
      <c r="S40" s="52"/>
      <c r="T40" s="37">
        <v>35</v>
      </c>
    </row>
    <row r="41" spans="2:20" s="1" customFormat="1" ht="29.25" customHeight="1" x14ac:dyDescent="0.35">
      <c r="B41" s="70" t="s">
        <v>21</v>
      </c>
      <c r="C41" s="73" t="s">
        <v>22</v>
      </c>
      <c r="D41" s="73" t="s">
        <v>11</v>
      </c>
      <c r="E41" s="35">
        <v>35</v>
      </c>
      <c r="F41" s="6"/>
      <c r="G41" s="70" t="s">
        <v>21</v>
      </c>
      <c r="H41" s="73" t="s">
        <v>22</v>
      </c>
      <c r="I41" s="73" t="s">
        <v>5</v>
      </c>
      <c r="J41" s="35">
        <v>35</v>
      </c>
      <c r="L41" s="70" t="s">
        <v>21</v>
      </c>
      <c r="M41" s="73" t="s">
        <v>22</v>
      </c>
      <c r="N41" s="73" t="s">
        <v>11</v>
      </c>
      <c r="O41" s="35">
        <v>35</v>
      </c>
      <c r="Q41" s="70" t="s">
        <v>21</v>
      </c>
      <c r="R41" s="73" t="s">
        <v>22</v>
      </c>
      <c r="S41" s="73" t="s">
        <v>11</v>
      </c>
      <c r="T41" s="35">
        <v>35</v>
      </c>
    </row>
    <row r="42" spans="2:20" s="1" customFormat="1" ht="29.25" customHeight="1" x14ac:dyDescent="0.35">
      <c r="B42" s="71"/>
      <c r="C42" s="74"/>
      <c r="D42" s="74"/>
      <c r="E42" s="38">
        <v>35</v>
      </c>
      <c r="G42" s="71"/>
      <c r="H42" s="74"/>
      <c r="I42" s="74"/>
      <c r="J42" s="38">
        <v>35</v>
      </c>
      <c r="L42" s="71"/>
      <c r="M42" s="74"/>
      <c r="N42" s="74"/>
      <c r="O42" s="38">
        <v>35</v>
      </c>
      <c r="Q42" s="71"/>
      <c r="R42" s="74"/>
      <c r="S42" s="74"/>
      <c r="T42" s="38">
        <v>35</v>
      </c>
    </row>
    <row r="43" spans="2:20" s="1" customFormat="1" ht="29.25" customHeight="1" x14ac:dyDescent="0.35">
      <c r="B43" s="71"/>
      <c r="C43" s="74"/>
      <c r="D43" s="74"/>
      <c r="E43" s="38">
        <v>60</v>
      </c>
      <c r="G43" s="71"/>
      <c r="H43" s="74"/>
      <c r="I43" s="74"/>
      <c r="J43" s="38">
        <v>60</v>
      </c>
      <c r="L43" s="71"/>
      <c r="M43" s="74"/>
      <c r="N43" s="74"/>
      <c r="O43" s="38">
        <v>60</v>
      </c>
      <c r="Q43" s="71"/>
      <c r="R43" s="74"/>
      <c r="S43" s="74"/>
      <c r="T43" s="38">
        <v>60</v>
      </c>
    </row>
    <row r="44" spans="2:20" s="1" customFormat="1" ht="29.25" customHeight="1" x14ac:dyDescent="0.35">
      <c r="B44" s="71"/>
      <c r="C44" s="74"/>
      <c r="D44" s="74"/>
      <c r="E44" s="38">
        <v>60</v>
      </c>
      <c r="G44" s="71"/>
      <c r="H44" s="74"/>
      <c r="I44" s="74"/>
      <c r="J44" s="38">
        <v>60</v>
      </c>
      <c r="L44" s="71"/>
      <c r="M44" s="74"/>
      <c r="N44" s="74"/>
      <c r="O44" s="38">
        <v>60</v>
      </c>
      <c r="Q44" s="71"/>
      <c r="R44" s="74"/>
      <c r="S44" s="74"/>
      <c r="T44" s="38">
        <v>60</v>
      </c>
    </row>
    <row r="45" spans="2:20" s="1" customFormat="1" ht="29.25" customHeight="1" thickBot="1" x14ac:dyDescent="0.4">
      <c r="B45" s="72"/>
      <c r="C45" s="75"/>
      <c r="D45" s="75"/>
      <c r="E45" s="39">
        <v>35</v>
      </c>
      <c r="G45" s="72"/>
      <c r="H45" s="75"/>
      <c r="I45" s="75"/>
      <c r="J45" s="39">
        <v>35</v>
      </c>
      <c r="L45" s="72"/>
      <c r="M45" s="75"/>
      <c r="N45" s="75"/>
      <c r="O45" s="39">
        <v>35</v>
      </c>
      <c r="Q45" s="72"/>
      <c r="R45" s="75"/>
      <c r="S45" s="75"/>
      <c r="T45" s="39">
        <v>35</v>
      </c>
    </row>
    <row r="46" spans="2:20" s="4" customFormat="1" ht="21" x14ac:dyDescent="0.3">
      <c r="D46" s="3"/>
      <c r="G46" s="49" t="s">
        <v>53</v>
      </c>
      <c r="H46" s="51" t="s">
        <v>54</v>
      </c>
      <c r="I46" s="53" t="s">
        <v>16</v>
      </c>
      <c r="J46" s="35">
        <v>35</v>
      </c>
      <c r="L46" s="49" t="s">
        <v>53</v>
      </c>
      <c r="M46" s="51" t="s">
        <v>54</v>
      </c>
      <c r="N46" s="53" t="s">
        <v>16</v>
      </c>
      <c r="O46" s="35">
        <v>35</v>
      </c>
      <c r="Q46" s="49" t="s">
        <v>53</v>
      </c>
      <c r="R46" s="51" t="s">
        <v>54</v>
      </c>
      <c r="S46" s="53" t="s">
        <v>64</v>
      </c>
      <c r="T46" s="35">
        <v>35</v>
      </c>
    </row>
    <row r="47" spans="2:20" s="4" customFormat="1" ht="21.75" thickBot="1" x14ac:dyDescent="0.35">
      <c r="G47" s="50"/>
      <c r="H47" s="52"/>
      <c r="I47" s="54"/>
      <c r="J47" s="37">
        <v>35</v>
      </c>
      <c r="L47" s="50"/>
      <c r="M47" s="52"/>
      <c r="N47" s="54"/>
      <c r="O47" s="37">
        <v>35</v>
      </c>
      <c r="Q47" s="50"/>
      <c r="R47" s="52"/>
      <c r="S47" s="54"/>
      <c r="T47" s="37">
        <v>35</v>
      </c>
    </row>
    <row r="48" spans="2:20" s="4" customFormat="1" ht="18.75" x14ac:dyDescent="0.3"/>
    <row r="49" spans="2:5" s="4" customFormat="1" ht="18.75" x14ac:dyDescent="0.3">
      <c r="B49"/>
      <c r="C49"/>
      <c r="D49"/>
      <c r="E49"/>
    </row>
    <row r="50" spans="2:5" s="4" customFormat="1" ht="18.75" x14ac:dyDescent="0.3">
      <c r="B50" s="5"/>
      <c r="C50" s="5"/>
      <c r="D50" s="5"/>
      <c r="E50"/>
    </row>
    <row r="51" spans="2:5" x14ac:dyDescent="0.25">
      <c r="B51" s="5"/>
      <c r="C51" s="5"/>
      <c r="D51" s="5"/>
    </row>
  </sheetData>
  <mergeCells count="121">
    <mergeCell ref="L46:L47"/>
    <mergeCell ref="Q46:Q47"/>
    <mergeCell ref="R46:R47"/>
    <mergeCell ref="S46:S47"/>
    <mergeCell ref="N46:N47"/>
    <mergeCell ref="M46:M47"/>
    <mergeCell ref="Q37:Q40"/>
    <mergeCell ref="R37:R40"/>
    <mergeCell ref="S37:S40"/>
    <mergeCell ref="Q41:Q45"/>
    <mergeCell ref="R41:R45"/>
    <mergeCell ref="S41:S45"/>
    <mergeCell ref="Q31:Q32"/>
    <mergeCell ref="R31:R32"/>
    <mergeCell ref="S31:S32"/>
    <mergeCell ref="Q33:Q36"/>
    <mergeCell ref="R33:R36"/>
    <mergeCell ref="S33:S36"/>
    <mergeCell ref="Q20:Q26"/>
    <mergeCell ref="R20:R26"/>
    <mergeCell ref="S20:S26"/>
    <mergeCell ref="Q27:Q30"/>
    <mergeCell ref="R27:R30"/>
    <mergeCell ref="S27:S30"/>
    <mergeCell ref="Q7:Q13"/>
    <mergeCell ref="R7:R13"/>
    <mergeCell ref="S7:S13"/>
    <mergeCell ref="Q14:Q19"/>
    <mergeCell ref="R14:R19"/>
    <mergeCell ref="S14:S19"/>
    <mergeCell ref="Q2:T2"/>
    <mergeCell ref="Q4:R5"/>
    <mergeCell ref="S4:S5"/>
    <mergeCell ref="T4:T5"/>
    <mergeCell ref="L41:L45"/>
    <mergeCell ref="M41:M45"/>
    <mergeCell ref="N41:N45"/>
    <mergeCell ref="L33:L36"/>
    <mergeCell ref="M33:M36"/>
    <mergeCell ref="N33:N36"/>
    <mergeCell ref="L37:L40"/>
    <mergeCell ref="M37:M40"/>
    <mergeCell ref="N37:N40"/>
    <mergeCell ref="N20:N26"/>
    <mergeCell ref="L27:L30"/>
    <mergeCell ref="M27:M30"/>
    <mergeCell ref="N27:N30"/>
    <mergeCell ref="L31:L32"/>
    <mergeCell ref="M31:M32"/>
    <mergeCell ref="N31:N32"/>
    <mergeCell ref="G46:G47"/>
    <mergeCell ref="H46:H47"/>
    <mergeCell ref="I46:I47"/>
    <mergeCell ref="L2:O2"/>
    <mergeCell ref="L4:M5"/>
    <mergeCell ref="N4:N5"/>
    <mergeCell ref="O4:O5"/>
    <mergeCell ref="L7:L13"/>
    <mergeCell ref="M7:M13"/>
    <mergeCell ref="N7:N13"/>
    <mergeCell ref="L14:L19"/>
    <mergeCell ref="M14:M19"/>
    <mergeCell ref="N14:N19"/>
    <mergeCell ref="L20:L26"/>
    <mergeCell ref="M20:M26"/>
    <mergeCell ref="G37:G40"/>
    <mergeCell ref="H37:H40"/>
    <mergeCell ref="I37:I40"/>
    <mergeCell ref="G41:G45"/>
    <mergeCell ref="H41:H45"/>
    <mergeCell ref="I41:I45"/>
    <mergeCell ref="G31:G32"/>
    <mergeCell ref="H31:H32"/>
    <mergeCell ref="I31:I32"/>
    <mergeCell ref="G33:G36"/>
    <mergeCell ref="H33:H36"/>
    <mergeCell ref="I33:I36"/>
    <mergeCell ref="G20:G26"/>
    <mergeCell ref="H20:H26"/>
    <mergeCell ref="I20:I26"/>
    <mergeCell ref="G27:G30"/>
    <mergeCell ref="H27:H30"/>
    <mergeCell ref="I27:I30"/>
    <mergeCell ref="G7:G13"/>
    <mergeCell ref="H7:H13"/>
    <mergeCell ref="I7:I13"/>
    <mergeCell ref="G14:G19"/>
    <mergeCell ref="H14:H19"/>
    <mergeCell ref="I14:I19"/>
    <mergeCell ref="G2:J2"/>
    <mergeCell ref="G4:H5"/>
    <mergeCell ref="I4:I5"/>
    <mergeCell ref="J4:J5"/>
    <mergeCell ref="B33:B36"/>
    <mergeCell ref="C33:C36"/>
    <mergeCell ref="D33:D36"/>
    <mergeCell ref="B41:B45"/>
    <mergeCell ref="C41:C45"/>
    <mergeCell ref="D41:D45"/>
    <mergeCell ref="B27:B30"/>
    <mergeCell ref="C27:C30"/>
    <mergeCell ref="D27:D30"/>
    <mergeCell ref="B7:B13"/>
    <mergeCell ref="C7:C13"/>
    <mergeCell ref="D7:D13"/>
    <mergeCell ref="B20:B26"/>
    <mergeCell ref="C20:C26"/>
    <mergeCell ref="D20:D26"/>
    <mergeCell ref="C14:C19"/>
    <mergeCell ref="D14:D19"/>
    <mergeCell ref="B14:B19"/>
    <mergeCell ref="B2:E2"/>
    <mergeCell ref="B4:C5"/>
    <mergeCell ref="D4:D5"/>
    <mergeCell ref="E4:E5"/>
    <mergeCell ref="B31:B32"/>
    <mergeCell ref="C31:C32"/>
    <mergeCell ref="D31:D32"/>
    <mergeCell ref="B37:B40"/>
    <mergeCell ref="C37:C40"/>
    <mergeCell ref="D37:D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3:H68"/>
  <sheetViews>
    <sheetView topLeftCell="A52" workbookViewId="0">
      <selection activeCell="D53" sqref="D53"/>
    </sheetView>
  </sheetViews>
  <sheetFormatPr defaultRowHeight="15" x14ac:dyDescent="0.25"/>
  <cols>
    <col min="1" max="1" width="3.5703125" bestFit="1" customWidth="1"/>
    <col min="2" max="2" width="5.28515625" customWidth="1"/>
    <col min="3" max="3" width="24" bestFit="1" customWidth="1"/>
    <col min="4" max="4" width="15.140625" customWidth="1"/>
    <col min="5" max="7" width="14.28515625" bestFit="1" customWidth="1"/>
    <col min="8" max="8" width="14.42578125" customWidth="1"/>
  </cols>
  <sheetData>
    <row r="43" spans="2:5" ht="15.75" thickBot="1" x14ac:dyDescent="0.3"/>
    <row r="44" spans="2:5" ht="16.5" thickBot="1" x14ac:dyDescent="0.3">
      <c r="B44" s="7" t="s">
        <v>25</v>
      </c>
      <c r="C44" s="8" t="s">
        <v>23</v>
      </c>
      <c r="D44" s="9" t="s">
        <v>24</v>
      </c>
      <c r="E44" s="9" t="s">
        <v>35</v>
      </c>
    </row>
    <row r="45" spans="2:5" x14ac:dyDescent="0.25">
      <c r="B45" s="10">
        <v>1</v>
      </c>
      <c r="C45" s="11" t="s">
        <v>26</v>
      </c>
      <c r="D45" s="44" t="s">
        <v>56</v>
      </c>
      <c r="E45" s="46">
        <v>0.4</v>
      </c>
    </row>
    <row r="46" spans="2:5" x14ac:dyDescent="0.25">
      <c r="B46" s="12">
        <v>2</v>
      </c>
      <c r="C46" s="13" t="s">
        <v>28</v>
      </c>
      <c r="D46" s="44" t="s">
        <v>56</v>
      </c>
      <c r="E46" s="47">
        <v>0.45</v>
      </c>
    </row>
    <row r="47" spans="2:5" x14ac:dyDescent="0.25">
      <c r="B47" s="14">
        <v>3</v>
      </c>
      <c r="C47" s="15" t="s">
        <v>27</v>
      </c>
      <c r="D47" s="44" t="s">
        <v>57</v>
      </c>
      <c r="E47" s="47">
        <v>0.41</v>
      </c>
    </row>
    <row r="48" spans="2:5" x14ac:dyDescent="0.25">
      <c r="B48" s="16">
        <v>4</v>
      </c>
      <c r="C48" s="17" t="s">
        <v>29</v>
      </c>
      <c r="D48" s="45" t="s">
        <v>58</v>
      </c>
      <c r="E48" s="47">
        <v>0.28000000000000003</v>
      </c>
    </row>
    <row r="49" spans="2:8" x14ac:dyDescent="0.25">
      <c r="B49" s="20">
        <v>5</v>
      </c>
      <c r="C49" s="21" t="s">
        <v>30</v>
      </c>
      <c r="D49" s="45" t="s">
        <v>59</v>
      </c>
      <c r="E49" s="47">
        <v>0.05</v>
      </c>
    </row>
    <row r="50" spans="2:8" x14ac:dyDescent="0.25">
      <c r="B50" s="22">
        <v>6</v>
      </c>
      <c r="C50" s="23" t="s">
        <v>31</v>
      </c>
      <c r="D50" s="45" t="s">
        <v>58</v>
      </c>
      <c r="E50" s="47">
        <v>0.3</v>
      </c>
    </row>
    <row r="51" spans="2:8" x14ac:dyDescent="0.25">
      <c r="B51" s="18">
        <v>7</v>
      </c>
      <c r="C51" s="19" t="s">
        <v>32</v>
      </c>
      <c r="D51" s="45" t="s">
        <v>58</v>
      </c>
      <c r="E51" s="47">
        <v>0.38</v>
      </c>
    </row>
    <row r="52" spans="2:8" x14ac:dyDescent="0.25">
      <c r="B52" s="24">
        <v>8</v>
      </c>
      <c r="C52" s="25" t="s">
        <v>33</v>
      </c>
      <c r="D52" s="45" t="s">
        <v>60</v>
      </c>
      <c r="E52" s="47">
        <v>0.37</v>
      </c>
    </row>
    <row r="53" spans="2:8" ht="15.75" thickBot="1" x14ac:dyDescent="0.3">
      <c r="B53" s="26">
        <v>9</v>
      </c>
      <c r="C53" s="27" t="s">
        <v>34</v>
      </c>
      <c r="D53" s="44" t="s">
        <v>55</v>
      </c>
      <c r="E53" s="48">
        <v>0.09</v>
      </c>
    </row>
    <row r="56" spans="2:8" ht="21" x14ac:dyDescent="0.35">
      <c r="B56" s="76" t="s">
        <v>36</v>
      </c>
      <c r="C56" s="76"/>
      <c r="D56" s="76"/>
      <c r="E56" s="76"/>
      <c r="F56" s="76"/>
      <c r="G56" s="76"/>
      <c r="H56" s="76"/>
    </row>
    <row r="58" spans="2:8" x14ac:dyDescent="0.25">
      <c r="B58" s="77" t="s">
        <v>37</v>
      </c>
      <c r="C58" s="78" t="s">
        <v>0</v>
      </c>
      <c r="D58" s="79" t="s">
        <v>38</v>
      </c>
      <c r="E58" s="79" t="s">
        <v>39</v>
      </c>
      <c r="F58" s="79" t="s">
        <v>40</v>
      </c>
      <c r="G58" s="79" t="s">
        <v>41</v>
      </c>
      <c r="H58" s="79" t="s">
        <v>42</v>
      </c>
    </row>
    <row r="59" spans="2:8" x14ac:dyDescent="0.25">
      <c r="B59" s="77"/>
      <c r="C59" s="77"/>
      <c r="D59" s="80"/>
      <c r="E59" s="80"/>
      <c r="F59" s="80"/>
      <c r="G59" s="80"/>
      <c r="H59" s="80"/>
    </row>
    <row r="60" spans="2:8" ht="33" x14ac:dyDescent="0.3">
      <c r="B60" s="33">
        <v>1</v>
      </c>
      <c r="C60" s="31" t="s">
        <v>43</v>
      </c>
      <c r="D60" s="28">
        <v>117453</v>
      </c>
      <c r="E60" s="28">
        <v>97292</v>
      </c>
      <c r="F60" s="28">
        <v>87941</v>
      </c>
      <c r="G60" s="28">
        <f>63424+3279+19247</f>
        <v>85950</v>
      </c>
      <c r="H60" s="29">
        <f>97644+648+16743</f>
        <v>115035</v>
      </c>
    </row>
    <row r="61" spans="2:8" ht="33" x14ac:dyDescent="0.25">
      <c r="B61" s="34">
        <v>2</v>
      </c>
      <c r="C61" s="32" t="s">
        <v>44</v>
      </c>
      <c r="D61" s="30">
        <v>25420</v>
      </c>
      <c r="E61" s="30">
        <v>36931</v>
      </c>
      <c r="F61" s="30">
        <v>36412</v>
      </c>
      <c r="G61" s="30">
        <f>35806+3279+19247</f>
        <v>58332</v>
      </c>
      <c r="H61" s="30">
        <f>130326+648+16743+17284</f>
        <v>165001</v>
      </c>
    </row>
    <row r="62" spans="2:8" ht="16.5" x14ac:dyDescent="0.3">
      <c r="B62" s="33">
        <v>3</v>
      </c>
      <c r="C62" s="31" t="s">
        <v>45</v>
      </c>
      <c r="D62" s="28">
        <v>150723</v>
      </c>
      <c r="E62" s="28">
        <v>147907</v>
      </c>
      <c r="F62" s="28">
        <v>132743</v>
      </c>
      <c r="G62" s="28">
        <f>73946+3279+19247</f>
        <v>96472</v>
      </c>
      <c r="H62" s="29">
        <f>100554+648+16743</f>
        <v>117945</v>
      </c>
    </row>
    <row r="63" spans="2:8" ht="33" x14ac:dyDescent="0.3">
      <c r="B63" s="33">
        <v>4</v>
      </c>
      <c r="C63" s="31" t="s">
        <v>46</v>
      </c>
      <c r="D63" s="28">
        <v>18921</v>
      </c>
      <c r="E63" s="28">
        <v>31848</v>
      </c>
      <c r="F63" s="28">
        <v>41959</v>
      </c>
      <c r="G63" s="28">
        <f>24240+3279+19247</f>
        <v>46766</v>
      </c>
      <c r="H63" s="29">
        <f>38222+648+16743</f>
        <v>55613</v>
      </c>
    </row>
    <row r="64" spans="2:8" ht="33" x14ac:dyDescent="0.3">
      <c r="B64" s="33">
        <v>5</v>
      </c>
      <c r="C64" s="31" t="s">
        <v>47</v>
      </c>
      <c r="D64" s="28">
        <v>34033</v>
      </c>
      <c r="E64" s="28">
        <v>22748</v>
      </c>
      <c r="F64" s="28">
        <v>26407</v>
      </c>
      <c r="G64" s="28">
        <f>14301+3279+19247</f>
        <v>36827</v>
      </c>
      <c r="H64" s="29">
        <f>25223+648+16743</f>
        <v>42614</v>
      </c>
    </row>
    <row r="65" spans="2:8" ht="33" x14ac:dyDescent="0.3">
      <c r="B65" s="33">
        <v>6</v>
      </c>
      <c r="C65" s="31" t="s">
        <v>48</v>
      </c>
      <c r="D65" s="28">
        <v>61426</v>
      </c>
      <c r="E65" s="28">
        <v>46847</v>
      </c>
      <c r="F65" s="28">
        <v>56192</v>
      </c>
      <c r="G65" s="28">
        <f>58478+3279+19247</f>
        <v>81004</v>
      </c>
      <c r="H65" s="29">
        <f>67943+648+16743</f>
        <v>85334</v>
      </c>
    </row>
    <row r="66" spans="2:8" ht="33" x14ac:dyDescent="0.3">
      <c r="B66" s="33">
        <v>7</v>
      </c>
      <c r="C66" s="31" t="s">
        <v>49</v>
      </c>
      <c r="D66" s="28">
        <v>106876</v>
      </c>
      <c r="E66" s="28">
        <v>116469</v>
      </c>
      <c r="F66" s="28">
        <v>89468</v>
      </c>
      <c r="G66" s="28">
        <f>67512+3279+19247</f>
        <v>90038</v>
      </c>
      <c r="H66" s="29">
        <f>71631+648+16743</f>
        <v>89022</v>
      </c>
    </row>
    <row r="67" spans="2:8" ht="16.5" x14ac:dyDescent="0.3">
      <c r="B67" s="33">
        <v>8</v>
      </c>
      <c r="C67" s="31" t="s">
        <v>50</v>
      </c>
      <c r="D67" s="28">
        <v>141436</v>
      </c>
      <c r="E67" s="28">
        <v>135652</v>
      </c>
      <c r="F67" s="28">
        <v>148093</v>
      </c>
      <c r="G67" s="28">
        <f>87251+3279+19247</f>
        <v>109777</v>
      </c>
      <c r="H67" s="29">
        <f>87936+648+16743</f>
        <v>105327</v>
      </c>
    </row>
    <row r="68" spans="2:8" ht="16.5" x14ac:dyDescent="0.3">
      <c r="B68" s="33">
        <v>9</v>
      </c>
      <c r="C68" s="31" t="s">
        <v>51</v>
      </c>
      <c r="D68" s="28"/>
      <c r="E68" s="28"/>
      <c r="F68" s="28"/>
      <c r="G68" s="28">
        <v>0</v>
      </c>
      <c r="H68" s="29">
        <f>2210+648</f>
        <v>2858</v>
      </c>
    </row>
  </sheetData>
  <mergeCells count="8">
    <mergeCell ref="B56:H56"/>
    <mergeCell ref="B58:B59"/>
    <mergeCell ref="C58:C59"/>
    <mergeCell ref="D58:D59"/>
    <mergeCell ref="E58:E59"/>
    <mergeCell ref="F58:F59"/>
    <mergeCell ref="G58:G59"/>
    <mergeCell ref="H58:H5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Eksisting Angkutan TB'23</vt:lpstr>
      <vt:lpstr>Trayek dan jumlah pelanggan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USER</cp:lastModifiedBy>
  <dcterms:created xsi:type="dcterms:W3CDTF">2024-09-17T04:15:18Z</dcterms:created>
  <dcterms:modified xsi:type="dcterms:W3CDTF">2026-05-04T07:23:51Z</dcterms:modified>
</cp:coreProperties>
</file>